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Income Statement" sheetId="1" r:id="rId1"/>
    <sheet name="Balance Sheet" sheetId="2" r:id="rId2"/>
    <sheet name="Cash Flow Statement" sheetId="3" r:id="rId3"/>
    <sheet name="Changes Equity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<sst xmlns="http://schemas.openxmlformats.org/spreadsheetml/2006/main" count="184" uniqueCount="126">
  <si>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</si>
  <si>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</si>
  <si>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</si>
  <si>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</si>
  <si>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</si>
  <si>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</si>
  <si>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</si>
  <si>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</si>
  <si>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</si>
  <si>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</si>
  <si>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</si>
  <si>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</si>
  <si>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</si>
  <si>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</si>
  <si>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</si>
  <si>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</si>
  <si>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</si>
  <si>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</si>
  <si>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</si>
  <si>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</si>
  <si>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- Share premium</t>
  </si>
  <si>
    <t xml:space="preserve">      Distributable :-</t>
  </si>
  <si>
    <t xml:space="preserve">      - Retained profit</t>
  </si>
  <si>
    <t>Shareholder's fund</t>
  </si>
  <si>
    <t>- Deferred taxation</t>
  </si>
  <si>
    <t>Page 3</t>
  </si>
  <si>
    <t>Adjustments for:-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</si>
  <si>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</si>
  <si>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</si>
  <si>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</si>
  <si>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</si>
  <si>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 Tax paid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</si>
  <si>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</si>
  <si>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</si>
  <si>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</si>
  <si>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</si>
  <si>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</si>
  <si>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</si>
  <si>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Dividend paid</t>
  </si>
  <si>
    <t>Repayment of term loan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</si>
  <si>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</si>
  <si>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</si>
  <si>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</si>
  <si>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</si>
  <si>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</si>
  <si>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</si>
  <si>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</si>
  <si>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</si>
  <si>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</si>
  <si>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</si>
  <si>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</si>
  <si>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Dividends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</si>
  <si>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</si>
  <si>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</si>
  <si>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</si>
  <si>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</si>
  <si>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</si>
  <si>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 xml:space="preserve">      - Consolidation reserve - net</t>
  </si>
  <si>
    <t>INDIVIDUAL QUARTER</t>
  </si>
  <si>
    <t>CUMULATIVE QUARTER</t>
  </si>
  <si>
    <t>Current</t>
  </si>
  <si>
    <t xml:space="preserve">Quarter </t>
  </si>
  <si>
    <t>Revenue</t>
  </si>
  <si>
    <t>Cost of sales</t>
  </si>
  <si>
    <t>Operating expenses</t>
  </si>
  <si>
    <t>Other operating income</t>
  </si>
  <si>
    <t>Depreciation</t>
  </si>
  <si>
    <t>Finance costs</t>
  </si>
  <si>
    <t>Taxation</t>
  </si>
  <si>
    <t>Minority interest</t>
  </si>
  <si>
    <t>Basic earnings per ordinary share (sen)</t>
  </si>
  <si>
    <t>Page 4</t>
  </si>
  <si>
    <t>Cash and cash equivalents at beginning of financial period</t>
  </si>
  <si>
    <t>CONDENSED CONSOLIDATED BALANCE SHEET</t>
  </si>
  <si>
    <t>CONDENSED CONSOLIDATED INCOME STATEMENT</t>
  </si>
  <si>
    <t>Drawdown of term loan</t>
  </si>
  <si>
    <t>Balance as at 1 January 2004</t>
  </si>
  <si>
    <t>- Term loans - secured</t>
  </si>
  <si>
    <t>Long term liabilities</t>
  </si>
  <si>
    <t>- Hire purchase creditors</t>
  </si>
  <si>
    <t>Net profit for the period</t>
  </si>
  <si>
    <t>Preceding Year</t>
  </si>
  <si>
    <t>Corresponding</t>
  </si>
  <si>
    <t>Quarter</t>
  </si>
  <si>
    <t>Year</t>
  </si>
  <si>
    <t>To Date</t>
  </si>
  <si>
    <t>Period</t>
  </si>
  <si>
    <t xml:space="preserve">The Condensed Consolidated Income Statement should be read in conjunction with the </t>
  </si>
  <si>
    <t xml:space="preserve">The Condensed Consolidated Balance Sheet should be read in conjunction with the </t>
  </si>
  <si>
    <t>As at</t>
  </si>
  <si>
    <t>Unaudited</t>
  </si>
  <si>
    <t>Audited</t>
  </si>
  <si>
    <t xml:space="preserve">The Condensed Consolidated Cash Flow Statement  should be read in conjunction with the </t>
  </si>
  <si>
    <t xml:space="preserve">The Condensed Consolidated Statement of Changes in Equity should be read in conjunction with the </t>
  </si>
  <si>
    <t>Issue of shares</t>
  </si>
  <si>
    <t>Financing activities</t>
  </si>
  <si>
    <t>31.12.2004</t>
  </si>
  <si>
    <t>12 Months Ended</t>
  </si>
  <si>
    <t>Balance as at 31 December 2004</t>
  </si>
  <si>
    <t>Unaudited-12 months ended 31 December 2004</t>
  </si>
  <si>
    <t>Intangible asset</t>
  </si>
  <si>
    <t>*</t>
  </si>
  <si>
    <t>* - restated as a result of bonus issue and share split</t>
  </si>
  <si>
    <t>Bonus issue</t>
  </si>
  <si>
    <t xml:space="preserve">   Purchase of intangible asset</t>
  </si>
  <si>
    <t>Net Proceeds from issue of shares - at premium</t>
  </si>
  <si>
    <t>Quarterly Report on consolidated results for the fourth quarter ended 31 December 2005</t>
  </si>
  <si>
    <t>31.12.2005</t>
  </si>
  <si>
    <t>Unaudited-12 months ended 31 December 2005</t>
  </si>
  <si>
    <t>Balance as at 31 December 2005</t>
  </si>
  <si>
    <t>Balance as at 1 January 2005</t>
  </si>
  <si>
    <t>Audited Annual Financial Statements for the year ended 31 December 2004</t>
  </si>
  <si>
    <t>Revaluation Reserve</t>
  </si>
  <si>
    <t>Net loss for the period</t>
  </si>
  <si>
    <t>Dividend</t>
  </si>
  <si>
    <t xml:space="preserve">Revaluation </t>
  </si>
  <si>
    <t xml:space="preserve">Reserve </t>
  </si>
  <si>
    <t xml:space="preserve">      - Revaluation reserve</t>
  </si>
  <si>
    <t>Profit/(loss) after taxation</t>
  </si>
  <si>
    <t>Profit/(loss) before taxation</t>
  </si>
  <si>
    <t>Profit/(loss) from operations</t>
  </si>
  <si>
    <t>Net profit/(loss) for the period/year</t>
  </si>
  <si>
    <t>Net cash from operating activities</t>
  </si>
  <si>
    <t>Net cash generated from/(used in) financing activities</t>
  </si>
  <si>
    <t>Operating profit/(loss) before working capital changes</t>
  </si>
  <si>
    <t>Net assets per share (RM)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</si>
</sst>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15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workbookViewId="0" topLeftCell="A18">
      <selection activeCell="E34" sqref="E34"/>
    </sheetView>
  </sheetViews>
  <sheetFormatPr defaultColWidth="9.140625" defaultRowHeight="12.75"/>
  <cols>
    <col min="1" max="1" width="28.00390625" style="2" customWidth="1"/>
    <col min="2" max="2" width="4.8515625" style="2" customWidth="1"/>
    <col min="3" max="3" width="13.7109375" style="2" customWidth="1"/>
    <col min="4" max="4" width="0.9921875" style="2" customWidth="1"/>
    <col min="5" max="5" width="13.7109375" style="2" customWidth="1"/>
    <col min="6" max="7" width="0.85546875" style="2" customWidth="1"/>
    <col min="8" max="8" width="13.7109375" style="2" customWidth="1"/>
    <col min="9" max="9" width="0.9921875" style="2" customWidth="1"/>
    <col min="10" max="10" width="13.7109375" style="2" customWidth="1"/>
    <col min="11" max="11" width="0.85546875" style="2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26" ht="12.75">
      <c r="A3" s="4" t="s">
        <v>56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3:26" ht="7.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>
      <c r="A5" s="1" t="s">
        <v>74</v>
      </c>
    </row>
    <row r="6" spans="3:9" ht="12.75">
      <c r="C6" s="27"/>
      <c r="D6" s="27"/>
      <c r="H6" s="27"/>
      <c r="I6" s="27"/>
    </row>
    <row r="7" spans="3:10" ht="12.75">
      <c r="C7" s="32" t="s">
        <v>58</v>
      </c>
      <c r="D7" s="32"/>
      <c r="E7" s="32"/>
      <c r="G7" s="7"/>
      <c r="H7" s="32" t="s">
        <v>59</v>
      </c>
      <c r="I7" s="32"/>
      <c r="J7" s="32"/>
    </row>
    <row r="8" spans="3:11" ht="2.25" customHeight="1">
      <c r="C8" s="7"/>
      <c r="D8" s="7"/>
      <c r="E8" s="7"/>
      <c r="F8" s="7"/>
      <c r="G8" s="7"/>
      <c r="H8" s="7"/>
      <c r="I8" s="7"/>
      <c r="J8" s="7"/>
      <c r="K8" s="7"/>
    </row>
    <row r="9" spans="3:11" ht="11.25" customHeight="1">
      <c r="C9" s="8" t="s">
        <v>60</v>
      </c>
      <c r="D9" s="8"/>
      <c r="E9" s="8" t="s">
        <v>81</v>
      </c>
      <c r="F9" s="8"/>
      <c r="G9" s="8"/>
      <c r="H9" s="8" t="s">
        <v>60</v>
      </c>
      <c r="I9" s="8"/>
      <c r="J9" s="8" t="s">
        <v>81</v>
      </c>
      <c r="K9" s="8"/>
    </row>
    <row r="10" spans="3:11" ht="12.75">
      <c r="C10" s="8" t="s">
        <v>84</v>
      </c>
      <c r="D10" s="8"/>
      <c r="E10" s="8" t="s">
        <v>82</v>
      </c>
      <c r="F10" s="8"/>
      <c r="G10" s="8"/>
      <c r="H10" s="8" t="s">
        <v>84</v>
      </c>
      <c r="I10" s="8"/>
      <c r="J10" s="8" t="s">
        <v>82</v>
      </c>
      <c r="K10" s="8"/>
    </row>
    <row r="11" spans="3:11" ht="12.75">
      <c r="C11" s="8" t="s">
        <v>61</v>
      </c>
      <c r="D11" s="8"/>
      <c r="E11" s="8" t="s">
        <v>83</v>
      </c>
      <c r="F11" s="10"/>
      <c r="G11" s="10"/>
      <c r="H11" s="8" t="s">
        <v>85</v>
      </c>
      <c r="I11" s="8"/>
      <c r="J11" s="8" t="s">
        <v>86</v>
      </c>
      <c r="K11" s="8"/>
    </row>
    <row r="12" spans="3:11" ht="12.75">
      <c r="C12" s="8" t="s">
        <v>107</v>
      </c>
      <c r="D12" s="8"/>
      <c r="E12" s="8" t="s">
        <v>96</v>
      </c>
      <c r="F12" s="8"/>
      <c r="G12" s="8"/>
      <c r="H12" s="8" t="s">
        <v>107</v>
      </c>
      <c r="I12" s="8"/>
      <c r="J12" s="8" t="s">
        <v>96</v>
      </c>
      <c r="K12" s="8"/>
    </row>
    <row r="13" spans="3:11" ht="12.75">
      <c r="C13" s="7" t="s">
        <v>2</v>
      </c>
      <c r="D13" s="7"/>
      <c r="E13" s="7" t="s">
        <v>2</v>
      </c>
      <c r="F13" s="7"/>
      <c r="G13" s="7"/>
      <c r="H13" s="7" t="s">
        <v>2</v>
      </c>
      <c r="I13" s="7"/>
      <c r="J13" s="7" t="s">
        <v>2</v>
      </c>
      <c r="K13" s="7"/>
    </row>
    <row r="15" spans="1:11" ht="12.75">
      <c r="A15" s="1" t="s">
        <v>62</v>
      </c>
      <c r="C15" s="11">
        <v>23994</v>
      </c>
      <c r="D15" s="11"/>
      <c r="E15" s="11">
        <v>22571</v>
      </c>
      <c r="F15" s="11"/>
      <c r="G15" s="11"/>
      <c r="H15" s="11">
        <v>92260</v>
      </c>
      <c r="I15" s="11"/>
      <c r="J15" s="11">
        <v>73016</v>
      </c>
      <c r="K15" s="11"/>
    </row>
    <row r="16" spans="1:10" s="6" customFormat="1" ht="12.75">
      <c r="A16" s="6" t="s">
        <v>63</v>
      </c>
      <c r="C16" s="12">
        <v>-34382</v>
      </c>
      <c r="D16" s="12"/>
      <c r="E16" s="12">
        <v>-13469</v>
      </c>
      <c r="F16" s="12"/>
      <c r="G16" s="12"/>
      <c r="H16" s="12">
        <v>-83201</v>
      </c>
      <c r="I16" s="12"/>
      <c r="J16" s="12">
        <v>-40384</v>
      </c>
    </row>
    <row r="17" spans="1:11" s="6" customFormat="1" ht="12.75">
      <c r="A17" s="6" t="s">
        <v>64</v>
      </c>
      <c r="C17" s="12">
        <v>-6256</v>
      </c>
      <c r="D17" s="12"/>
      <c r="E17" s="12">
        <v>-2795</v>
      </c>
      <c r="F17" s="12"/>
      <c r="G17" s="12"/>
      <c r="H17" s="12">
        <v>-15667</v>
      </c>
      <c r="I17" s="12"/>
      <c r="J17" s="12">
        <v>-10981</v>
      </c>
      <c r="K17" s="12"/>
    </row>
    <row r="18" spans="1:11" ht="12.75">
      <c r="A18" s="2" t="s">
        <v>65</v>
      </c>
      <c r="C18" s="17">
        <v>996</v>
      </c>
      <c r="D18" s="12"/>
      <c r="E18" s="17">
        <v>305</v>
      </c>
      <c r="F18" s="11"/>
      <c r="G18" s="11"/>
      <c r="H18" s="17">
        <v>1258</v>
      </c>
      <c r="I18" s="12"/>
      <c r="J18" s="17">
        <v>824</v>
      </c>
      <c r="K18" s="11"/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2" ht="12.75">
      <c r="A20" s="1" t="s">
        <v>120</v>
      </c>
      <c r="C20" s="11">
        <f>SUM(C15:C18)</f>
        <v>-15648</v>
      </c>
      <c r="D20" s="11"/>
      <c r="E20" s="11">
        <f>SUM(E15:E18)</f>
        <v>6612</v>
      </c>
      <c r="F20" s="11"/>
      <c r="G20" s="11"/>
      <c r="H20" s="11">
        <f>SUM(H15:H18)</f>
        <v>-5350</v>
      </c>
      <c r="I20" s="11"/>
      <c r="J20" s="11">
        <f>SUM(J15:J18)</f>
        <v>22475</v>
      </c>
      <c r="K20" s="11"/>
      <c r="L20" s="11"/>
    </row>
    <row r="21" spans="1:11" ht="12.75">
      <c r="A21" s="2" t="s">
        <v>66</v>
      </c>
      <c r="C21" s="12">
        <v>-510</v>
      </c>
      <c r="D21" s="12"/>
      <c r="E21" s="12">
        <v>-450</v>
      </c>
      <c r="F21" s="11"/>
      <c r="G21" s="11"/>
      <c r="H21" s="11">
        <v>-2379</v>
      </c>
      <c r="I21" s="11"/>
      <c r="J21" s="11">
        <v>-2392</v>
      </c>
      <c r="K21" s="11"/>
    </row>
    <row r="22" spans="1:11" ht="12.75">
      <c r="A22" s="2" t="s">
        <v>67</v>
      </c>
      <c r="C22" s="17">
        <v>-542</v>
      </c>
      <c r="D22" s="12"/>
      <c r="E22" s="17">
        <v>-277</v>
      </c>
      <c r="F22" s="11"/>
      <c r="G22" s="11"/>
      <c r="H22" s="17">
        <v>-1353</v>
      </c>
      <c r="I22" s="12"/>
      <c r="J22" s="17">
        <v>-1174</v>
      </c>
      <c r="K22" s="11"/>
    </row>
    <row r="23" spans="3:11" ht="12.75">
      <c r="C23" s="11"/>
      <c r="D23" s="11"/>
      <c r="E23" s="11"/>
      <c r="F23" s="11"/>
      <c r="G23" s="11"/>
      <c r="H23" s="11"/>
      <c r="I23" s="11"/>
      <c r="J23" s="11"/>
      <c r="K23" s="11"/>
    </row>
    <row r="24" spans="1:12" ht="12.75">
      <c r="A24" s="1" t="s">
        <v>119</v>
      </c>
      <c r="C24" s="11">
        <f>SUM(C20:C22)</f>
        <v>-16700</v>
      </c>
      <c r="D24" s="11"/>
      <c r="E24" s="11">
        <f>SUM(E20:E22)</f>
        <v>5885</v>
      </c>
      <c r="F24" s="11"/>
      <c r="G24" s="11"/>
      <c r="H24" s="11">
        <f>SUM(H20:H22)</f>
        <v>-9082</v>
      </c>
      <c r="I24" s="11"/>
      <c r="J24" s="11">
        <f>SUM(J20:J22)</f>
        <v>18909</v>
      </c>
      <c r="K24" s="11"/>
      <c r="L24" s="11"/>
    </row>
    <row r="25" spans="1:11" ht="12.75">
      <c r="A25" s="2" t="s">
        <v>68</v>
      </c>
      <c r="C25" s="17">
        <v>4246</v>
      </c>
      <c r="D25" s="12"/>
      <c r="E25" s="17">
        <v>-1502</v>
      </c>
      <c r="F25" s="11"/>
      <c r="G25" s="11"/>
      <c r="H25" s="17">
        <v>1669</v>
      </c>
      <c r="I25" s="12"/>
      <c r="J25" s="17">
        <v>-5201</v>
      </c>
      <c r="K25" s="11"/>
    </row>
    <row r="26" spans="3:11" ht="12.75">
      <c r="C26" s="11"/>
      <c r="D26" s="11"/>
      <c r="E26" s="11"/>
      <c r="F26" s="11"/>
      <c r="G26" s="11"/>
      <c r="H26" s="11"/>
      <c r="I26" s="11"/>
      <c r="J26" s="11"/>
      <c r="K26" s="11"/>
    </row>
    <row r="27" spans="1:12" ht="12.75">
      <c r="A27" s="1" t="s">
        <v>118</v>
      </c>
      <c r="C27" s="11">
        <f>SUM(C24:C25)</f>
        <v>-12454</v>
      </c>
      <c r="D27" s="11"/>
      <c r="E27" s="11">
        <f>SUM(E24:E25)</f>
        <v>4383</v>
      </c>
      <c r="F27" s="11"/>
      <c r="G27" s="11"/>
      <c r="H27" s="11">
        <f>SUM(H24:H25)</f>
        <v>-7413</v>
      </c>
      <c r="I27" s="11"/>
      <c r="J27" s="11">
        <f>SUM(J24:J25)</f>
        <v>13708</v>
      </c>
      <c r="K27" s="11"/>
      <c r="L27" s="11"/>
    </row>
    <row r="28" spans="1:11" ht="12.75">
      <c r="A28" s="2" t="s">
        <v>69</v>
      </c>
      <c r="C28" s="29">
        <v>0</v>
      </c>
      <c r="D28" s="29"/>
      <c r="E28" s="29">
        <v>0</v>
      </c>
      <c r="F28" s="29"/>
      <c r="G28" s="29"/>
      <c r="H28" s="29">
        <v>0</v>
      </c>
      <c r="I28" s="29"/>
      <c r="J28" s="29">
        <v>0</v>
      </c>
      <c r="K28" s="29"/>
    </row>
    <row r="29" spans="3:11" ht="12.75"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3.5" thickBot="1">
      <c r="A30" s="1" t="s">
        <v>121</v>
      </c>
      <c r="C30" s="25">
        <f>SUM(C27:C28)</f>
        <v>-12454</v>
      </c>
      <c r="D30" s="20"/>
      <c r="E30" s="25">
        <f>SUM(E27:E28)</f>
        <v>4383</v>
      </c>
      <c r="G30" s="21">
        <f>SUM(G27:G28)</f>
        <v>0</v>
      </c>
      <c r="H30" s="25">
        <f>SUM(H27:H28)</f>
        <v>-7413</v>
      </c>
      <c r="I30" s="20"/>
      <c r="J30" s="25">
        <f>SUM(J27:J28)</f>
        <v>13708</v>
      </c>
      <c r="K30" s="20">
        <f>SUM(K27:K28)</f>
        <v>0</v>
      </c>
    </row>
    <row r="31" spans="3:11" ht="13.5" thickTop="1">
      <c r="C31" s="12"/>
      <c r="D31" s="12"/>
      <c r="E31" s="12"/>
      <c r="F31" s="11"/>
      <c r="G31" s="11"/>
      <c r="H31" s="12"/>
      <c r="I31" s="12"/>
      <c r="J31" s="12"/>
      <c r="K31" s="11"/>
    </row>
    <row r="32" spans="3:11" ht="12.75">
      <c r="C32" s="22"/>
      <c r="D32" s="22"/>
      <c r="E32" s="22"/>
      <c r="F32" s="12"/>
      <c r="G32" s="22"/>
      <c r="H32" s="22"/>
      <c r="I32" s="22"/>
      <c r="J32" s="22"/>
      <c r="K32" s="19"/>
    </row>
    <row r="33" spans="1:12" ht="12.75">
      <c r="A33" s="2" t="s">
        <v>70</v>
      </c>
      <c r="C33" s="19">
        <f>SUM(C30/132000*100)</f>
        <v>-9.434848484848485</v>
      </c>
      <c r="D33" s="12"/>
      <c r="E33" s="19">
        <f>SUM(E30/130815*100)</f>
        <v>3.3505331957344344</v>
      </c>
      <c r="F33" s="31" t="s">
        <v>101</v>
      </c>
      <c r="G33" s="12"/>
      <c r="H33" s="19">
        <f>SUM(H30/132000*100)</f>
        <v>-5.615909090909091</v>
      </c>
      <c r="I33" s="12"/>
      <c r="J33" s="19">
        <f>SUM(J30/130815*100)</f>
        <v>10.47892061307954</v>
      </c>
      <c r="K33" s="31" t="s">
        <v>101</v>
      </c>
      <c r="L33" s="30"/>
    </row>
    <row r="34" spans="3:11" ht="12.75">
      <c r="C34" s="19"/>
      <c r="D34" s="12"/>
      <c r="E34" s="19"/>
      <c r="F34" s="12"/>
      <c r="G34" s="12"/>
      <c r="H34" s="19"/>
      <c r="I34" s="12"/>
      <c r="J34" s="19"/>
      <c r="K34" s="12"/>
    </row>
    <row r="35" spans="1:11" ht="12.75">
      <c r="A35" s="2" t="s">
        <v>102</v>
      </c>
      <c r="C35" s="19"/>
      <c r="D35" s="12"/>
      <c r="E35" s="19"/>
      <c r="F35" s="12"/>
      <c r="G35" s="12"/>
      <c r="H35" s="19"/>
      <c r="I35" s="12"/>
      <c r="J35" s="19"/>
      <c r="K35" s="12"/>
    </row>
    <row r="36" spans="3:11" ht="12.75"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1" t="s">
        <v>87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2.75">
      <c r="A38" s="1" t="s">
        <v>111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"/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"/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2.7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2.7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2.7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2.75">
      <c r="C56" s="11"/>
      <c r="D56" s="11"/>
      <c r="E56" s="11"/>
      <c r="F56" s="11"/>
      <c r="G56" s="11"/>
      <c r="H56" s="11"/>
      <c r="I56" s="11"/>
      <c r="J56" s="11"/>
      <c r="K56" s="11"/>
    </row>
  </sheetData>
  <mergeCells count="2">
    <mergeCell ref="C7:E7"/>
    <mergeCell ref="H7:J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workbookViewId="0" topLeftCell="A25">
      <selection activeCell="E38" sqref="E38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22" ht="12.75">
      <c r="A3" s="4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73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90</v>
      </c>
      <c r="D6" s="8"/>
      <c r="E6" s="7" t="s">
        <v>91</v>
      </c>
      <c r="F6" s="7"/>
      <c r="G6" s="7"/>
      <c r="H6" s="7"/>
      <c r="I6" s="9"/>
    </row>
    <row r="7" spans="3:9" ht="12.75">
      <c r="C7" s="7" t="s">
        <v>89</v>
      </c>
      <c r="D7" s="10"/>
      <c r="E7" s="7" t="s">
        <v>89</v>
      </c>
      <c r="F7" s="1"/>
      <c r="G7" s="7"/>
      <c r="H7" s="7"/>
      <c r="I7" s="9"/>
    </row>
    <row r="8" spans="3:9" ht="12.75">
      <c r="C8" s="7" t="s">
        <v>107</v>
      </c>
      <c r="D8" s="8"/>
      <c r="E8" s="7" t="s">
        <v>96</v>
      </c>
      <c r="F8" s="7"/>
      <c r="G8" s="7"/>
      <c r="H8" s="7"/>
      <c r="I8" s="9"/>
    </row>
    <row r="9" spans="3:9" ht="12.75">
      <c r="C9" s="7" t="s">
        <v>2</v>
      </c>
      <c r="D9" s="7"/>
      <c r="E9" s="7" t="s">
        <v>2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3</v>
      </c>
      <c r="B11" s="1"/>
      <c r="C11" s="12">
        <v>43316</v>
      </c>
      <c r="D11" s="12"/>
      <c r="E11" s="12">
        <v>20294</v>
      </c>
      <c r="F11" s="11"/>
      <c r="G11" s="11"/>
      <c r="H11" s="11"/>
      <c r="I11" s="12"/>
    </row>
    <row r="12" spans="1:9" ht="12.75">
      <c r="A12" s="1" t="s">
        <v>100</v>
      </c>
      <c r="B12" s="1"/>
      <c r="C12" s="12">
        <v>89</v>
      </c>
      <c r="D12" s="12"/>
      <c r="E12" s="12">
        <v>89</v>
      </c>
      <c r="F12" s="11"/>
      <c r="G12" s="11"/>
      <c r="H12" s="11"/>
      <c r="I12" s="12"/>
    </row>
    <row r="13" spans="3:9" ht="8.25" customHeight="1">
      <c r="C13" s="11"/>
      <c r="D13" s="11"/>
      <c r="E13" s="11"/>
      <c r="F13" s="11"/>
      <c r="G13" s="11"/>
      <c r="H13" s="11"/>
      <c r="I13" s="12"/>
    </row>
    <row r="14" spans="1:9" ht="12.75">
      <c r="A14" s="1" t="s">
        <v>4</v>
      </c>
      <c r="B14" s="1"/>
      <c r="C14" s="11"/>
      <c r="D14" s="11"/>
      <c r="E14" s="11"/>
      <c r="F14" s="11"/>
      <c r="G14" s="11"/>
      <c r="H14" s="11"/>
      <c r="I14" s="12"/>
    </row>
    <row r="15" spans="1:9" ht="12.75">
      <c r="A15" s="13" t="s">
        <v>5</v>
      </c>
      <c r="B15" s="13"/>
      <c r="C15" s="14">
        <v>36338</v>
      </c>
      <c r="D15" s="12"/>
      <c r="E15" s="14">
        <v>46567</v>
      </c>
      <c r="F15" s="12"/>
      <c r="G15" s="11"/>
      <c r="H15" s="11"/>
      <c r="I15" s="12"/>
    </row>
    <row r="16" spans="1:9" ht="12.75">
      <c r="A16" s="13" t="s">
        <v>6</v>
      </c>
      <c r="B16" s="13"/>
      <c r="C16" s="15">
        <v>36675</v>
      </c>
      <c r="D16" s="12"/>
      <c r="E16" s="15">
        <v>33364</v>
      </c>
      <c r="F16" s="12"/>
      <c r="G16" s="11"/>
      <c r="H16" s="11"/>
      <c r="I16" s="12"/>
    </row>
    <row r="17" spans="1:9" ht="12.75">
      <c r="A17" s="13" t="s">
        <v>7</v>
      </c>
      <c r="B17" s="13"/>
      <c r="C17" s="15">
        <v>1013</v>
      </c>
      <c r="D17" s="12"/>
      <c r="E17" s="15">
        <v>1993</v>
      </c>
      <c r="F17" s="12"/>
      <c r="G17" s="11"/>
      <c r="H17" s="11"/>
      <c r="I17" s="12"/>
    </row>
    <row r="18" spans="1:9" ht="12.75">
      <c r="A18" s="13" t="s">
        <v>8</v>
      </c>
      <c r="B18" s="13"/>
      <c r="C18" s="15">
        <v>2125</v>
      </c>
      <c r="D18" s="12"/>
      <c r="E18" s="15">
        <v>3339</v>
      </c>
      <c r="F18" s="12"/>
      <c r="G18" s="12"/>
      <c r="H18" s="12"/>
      <c r="I18" s="12"/>
    </row>
    <row r="19" spans="1:9" ht="12.75">
      <c r="A19" s="13" t="s">
        <v>9</v>
      </c>
      <c r="B19" s="13"/>
      <c r="C19" s="15">
        <v>1913</v>
      </c>
      <c r="D19" s="12"/>
      <c r="E19" s="15">
        <v>14306</v>
      </c>
      <c r="F19" s="12"/>
      <c r="G19" s="12"/>
      <c r="H19" s="12"/>
      <c r="I19" s="12"/>
    </row>
    <row r="20" spans="1:9" ht="12.75">
      <c r="A20" s="13" t="s">
        <v>24</v>
      </c>
      <c r="B20" s="1"/>
      <c r="C20" s="15">
        <v>1376</v>
      </c>
      <c r="D20" s="11"/>
      <c r="E20" s="15">
        <v>0</v>
      </c>
      <c r="F20" s="11"/>
      <c r="G20" s="11"/>
      <c r="H20" s="11"/>
      <c r="I20" s="12"/>
    </row>
    <row r="21" spans="1:9" ht="12.75">
      <c r="A21" s="13" t="s">
        <v>14</v>
      </c>
      <c r="B21" s="13"/>
      <c r="C21" s="16">
        <v>2873</v>
      </c>
      <c r="D21" s="12"/>
      <c r="E21" s="16">
        <v>0</v>
      </c>
      <c r="F21" s="12"/>
      <c r="G21" s="12"/>
      <c r="H21" s="12"/>
      <c r="I21" s="12"/>
    </row>
    <row r="22" spans="1:9" ht="12.75">
      <c r="A22" s="13"/>
      <c r="B22" s="13"/>
      <c r="C22" s="12">
        <f>SUM(C15:C21)</f>
        <v>82313</v>
      </c>
      <c r="D22" s="11"/>
      <c r="E22" s="12">
        <f>SUM(E15:E21)</f>
        <v>99569</v>
      </c>
      <c r="F22" s="12"/>
      <c r="G22" s="12"/>
      <c r="H22" s="12"/>
      <c r="I22" s="12"/>
    </row>
    <row r="23" spans="1:9" ht="12.75">
      <c r="A23" s="1" t="s">
        <v>10</v>
      </c>
      <c r="B23" s="1"/>
      <c r="C23" s="12"/>
      <c r="D23" s="11"/>
      <c r="E23" s="12"/>
      <c r="F23" s="12"/>
      <c r="G23" s="12"/>
      <c r="H23" s="12"/>
      <c r="I23" s="12"/>
    </row>
    <row r="24" spans="1:9" ht="12.75">
      <c r="A24" s="13" t="s">
        <v>11</v>
      </c>
      <c r="B24" s="13"/>
      <c r="C24" s="14">
        <v>5723</v>
      </c>
      <c r="D24" s="11"/>
      <c r="E24" s="14">
        <v>2498</v>
      </c>
      <c r="F24" s="12"/>
      <c r="G24" s="12"/>
      <c r="H24" s="12"/>
      <c r="I24" s="12"/>
    </row>
    <row r="25" spans="1:9" ht="12.75">
      <c r="A25" s="13" t="s">
        <v>12</v>
      </c>
      <c r="B25" s="13"/>
      <c r="C25" s="15">
        <v>2686</v>
      </c>
      <c r="D25" s="11"/>
      <c r="E25" s="15">
        <v>1463</v>
      </c>
      <c r="F25" s="12"/>
      <c r="G25" s="12"/>
      <c r="H25" s="12"/>
      <c r="I25" s="12"/>
    </row>
    <row r="26" spans="1:9" ht="12.75">
      <c r="A26" s="13" t="s">
        <v>79</v>
      </c>
      <c r="B26" s="13"/>
      <c r="C26" s="15">
        <v>463</v>
      </c>
      <c r="D26" s="11"/>
      <c r="E26" s="15">
        <v>144</v>
      </c>
      <c r="F26" s="12"/>
      <c r="G26" s="12"/>
      <c r="H26" s="12"/>
      <c r="I26" s="12"/>
    </row>
    <row r="27" spans="1:9" ht="12.75">
      <c r="A27" s="13" t="s">
        <v>13</v>
      </c>
      <c r="B27" s="13"/>
      <c r="C27" s="15">
        <v>24762</v>
      </c>
      <c r="D27" s="11"/>
      <c r="E27" s="15">
        <v>24454</v>
      </c>
      <c r="F27" s="12"/>
      <c r="H27" s="12"/>
      <c r="I27" s="12"/>
    </row>
    <row r="28" spans="1:9" ht="12.75">
      <c r="A28" s="13" t="s">
        <v>77</v>
      </c>
      <c r="B28" s="13"/>
      <c r="C28" s="15">
        <v>1008</v>
      </c>
      <c r="D28" s="11"/>
      <c r="E28" s="15">
        <v>928</v>
      </c>
      <c r="F28" s="12"/>
      <c r="G28" s="12"/>
      <c r="H28" s="12"/>
      <c r="I28" s="12"/>
    </row>
    <row r="29" spans="1:9" ht="12.75">
      <c r="A29" s="13" t="s">
        <v>14</v>
      </c>
      <c r="B29" s="13"/>
      <c r="C29" s="16">
        <v>0</v>
      </c>
      <c r="D29" s="11"/>
      <c r="E29" s="16">
        <v>1083</v>
      </c>
      <c r="F29" s="12"/>
      <c r="G29" s="12"/>
      <c r="H29" s="12"/>
      <c r="I29" s="12"/>
    </row>
    <row r="30" spans="3:9" ht="12.75">
      <c r="C30" s="12">
        <f>SUM(C24:C29)</f>
        <v>34642</v>
      </c>
      <c r="D30" s="11"/>
      <c r="E30" s="12">
        <f>SUM(E24:E29)</f>
        <v>30570</v>
      </c>
      <c r="F30" s="12"/>
      <c r="G30" s="12"/>
      <c r="H30" s="12"/>
      <c r="I30" s="12"/>
    </row>
    <row r="31" spans="3:9" ht="9" customHeight="1">
      <c r="C31" s="11"/>
      <c r="D31" s="11"/>
      <c r="E31" s="11"/>
      <c r="F31" s="11"/>
      <c r="G31" s="11"/>
      <c r="H31" s="11"/>
      <c r="I31" s="12"/>
    </row>
    <row r="32" spans="1:9" ht="12.75">
      <c r="A32" s="1" t="s">
        <v>15</v>
      </c>
      <c r="B32" s="1"/>
      <c r="C32" s="17">
        <f>SUM(C22-C30)</f>
        <v>47671</v>
      </c>
      <c r="D32" s="11"/>
      <c r="E32" s="17">
        <f>SUM(E22-E30)</f>
        <v>68999</v>
      </c>
      <c r="F32" s="11"/>
      <c r="G32" s="11"/>
      <c r="H32" s="11"/>
      <c r="I32" s="12"/>
    </row>
    <row r="33" spans="3:9" ht="13.5" thickBot="1">
      <c r="C33" s="18">
        <f>SUM(C11+C32+C12)</f>
        <v>91076</v>
      </c>
      <c r="D33" s="11"/>
      <c r="E33" s="18">
        <f>SUM(E11+E32+E12)</f>
        <v>89382</v>
      </c>
      <c r="F33" s="12"/>
      <c r="G33" s="12"/>
      <c r="H33" s="12"/>
      <c r="I33" s="12"/>
    </row>
    <row r="34" spans="3:9" ht="7.5" customHeight="1" thickTop="1">
      <c r="C34" s="12"/>
      <c r="D34" s="11"/>
      <c r="E34" s="12"/>
      <c r="F34" s="12"/>
      <c r="G34" s="12"/>
      <c r="H34" s="12"/>
      <c r="I34" s="12"/>
    </row>
    <row r="35" spans="1:9" ht="12.75">
      <c r="A35" s="1" t="s">
        <v>16</v>
      </c>
      <c r="B35" s="1"/>
      <c r="C35" s="12"/>
      <c r="D35" s="11"/>
      <c r="E35" s="12"/>
      <c r="F35" s="12"/>
      <c r="G35" s="12"/>
      <c r="H35" s="12"/>
      <c r="I35" s="12"/>
    </row>
    <row r="36" spans="1:9" ht="12.75">
      <c r="A36" s="1" t="s">
        <v>17</v>
      </c>
      <c r="B36" s="1"/>
      <c r="C36" s="12">
        <v>66000</v>
      </c>
      <c r="D36" s="11"/>
      <c r="E36" s="12">
        <v>66000</v>
      </c>
      <c r="F36" s="12"/>
      <c r="G36" s="12"/>
      <c r="H36" s="12"/>
      <c r="I36" s="12"/>
    </row>
    <row r="37" spans="1:9" ht="12.75">
      <c r="A37" s="1" t="s">
        <v>18</v>
      </c>
      <c r="B37" s="1"/>
      <c r="C37" s="12"/>
      <c r="D37" s="11"/>
      <c r="E37" s="12"/>
      <c r="F37" s="12"/>
      <c r="G37" s="12"/>
      <c r="H37" s="12"/>
      <c r="I37" s="12"/>
    </row>
    <row r="38" spans="1:9" ht="12.75">
      <c r="A38" s="2" t="s">
        <v>19</v>
      </c>
      <c r="C38" s="14"/>
      <c r="D38" s="11"/>
      <c r="E38" s="14"/>
      <c r="F38" s="12"/>
      <c r="G38" s="12"/>
      <c r="H38" s="12"/>
      <c r="I38" s="12"/>
    </row>
    <row r="39" spans="1:9" ht="12.75">
      <c r="A39" s="13" t="s">
        <v>20</v>
      </c>
      <c r="B39" s="13"/>
      <c r="C39" s="15">
        <v>0</v>
      </c>
      <c r="D39" s="11"/>
      <c r="E39" s="15">
        <v>0</v>
      </c>
      <c r="F39" s="12"/>
      <c r="G39" s="12"/>
      <c r="H39" s="12"/>
      <c r="I39" s="12"/>
    </row>
    <row r="40" spans="1:9" ht="12.75">
      <c r="A40" s="13" t="s">
        <v>57</v>
      </c>
      <c r="B40" s="13"/>
      <c r="C40" s="15">
        <v>2185</v>
      </c>
      <c r="D40" s="11"/>
      <c r="E40" s="15">
        <v>2185</v>
      </c>
      <c r="F40" s="12"/>
      <c r="G40" s="12"/>
      <c r="H40" s="12"/>
      <c r="I40" s="12"/>
    </row>
    <row r="41" spans="1:9" ht="12.75">
      <c r="A41" s="2" t="s">
        <v>117</v>
      </c>
      <c r="B41" s="13"/>
      <c r="C41" s="15">
        <v>6679</v>
      </c>
      <c r="D41" s="11"/>
      <c r="E41" s="15">
        <v>0</v>
      </c>
      <c r="F41" s="12"/>
      <c r="G41" s="12"/>
      <c r="H41" s="12"/>
      <c r="I41" s="12"/>
    </row>
    <row r="42" spans="3:9" ht="12.75">
      <c r="C42" s="15"/>
      <c r="D42" s="11"/>
      <c r="E42" s="15"/>
      <c r="F42" s="12"/>
      <c r="G42" s="12"/>
      <c r="H42" s="12"/>
      <c r="I42" s="12"/>
    </row>
    <row r="43" spans="1:9" ht="12.75">
      <c r="A43" s="2" t="s">
        <v>21</v>
      </c>
      <c r="C43" s="15"/>
      <c r="D43" s="19"/>
      <c r="E43" s="15"/>
      <c r="F43" s="12"/>
      <c r="G43" s="12"/>
      <c r="H43" s="12"/>
      <c r="I43" s="12"/>
    </row>
    <row r="44" spans="1:9" ht="12.75">
      <c r="A44" s="13" t="s">
        <v>22</v>
      </c>
      <c r="B44" s="13"/>
      <c r="C44" s="16">
        <v>10635</v>
      </c>
      <c r="D44" s="19"/>
      <c r="E44" s="16">
        <v>19368</v>
      </c>
      <c r="F44" s="11"/>
      <c r="G44" s="11"/>
      <c r="H44" s="11"/>
      <c r="I44" s="12"/>
    </row>
    <row r="45" spans="3:9" ht="12.75">
      <c r="C45" s="11">
        <f>SUM(C38:C44)</f>
        <v>19499</v>
      </c>
      <c r="D45" s="19"/>
      <c r="E45" s="11">
        <f>SUM(E38:E44)</f>
        <v>21553</v>
      </c>
      <c r="F45" s="11"/>
      <c r="G45" s="11"/>
      <c r="H45" s="11"/>
      <c r="I45" s="12"/>
    </row>
    <row r="46" spans="3:9" ht="6.75" customHeight="1">
      <c r="C46" s="17"/>
      <c r="D46" s="11"/>
      <c r="E46" s="17"/>
      <c r="F46" s="11"/>
      <c r="G46" s="11"/>
      <c r="H46" s="11"/>
      <c r="I46" s="12"/>
    </row>
    <row r="47" spans="1:9" ht="12.75">
      <c r="A47" s="1" t="s">
        <v>23</v>
      </c>
      <c r="B47" s="1"/>
      <c r="C47" s="20">
        <f>SUM(C45+C36)</f>
        <v>85499</v>
      </c>
      <c r="E47" s="20">
        <f>SUM(E45+E36)</f>
        <v>87553</v>
      </c>
      <c r="I47" s="21"/>
    </row>
    <row r="48" ht="8.25" customHeight="1">
      <c r="I48" s="6"/>
    </row>
    <row r="49" spans="1:9" ht="12.75">
      <c r="A49" s="1" t="s">
        <v>78</v>
      </c>
      <c r="B49" s="1"/>
      <c r="C49" s="11"/>
      <c r="D49" s="11"/>
      <c r="E49" s="11"/>
      <c r="F49" s="11"/>
      <c r="G49" s="11"/>
      <c r="H49" s="11"/>
      <c r="I49" s="12"/>
    </row>
    <row r="50" spans="1:9" ht="12.75">
      <c r="A50" s="13" t="s">
        <v>24</v>
      </c>
      <c r="B50" s="1"/>
      <c r="C50" s="11">
        <v>0</v>
      </c>
      <c r="D50" s="11"/>
      <c r="E50" s="11">
        <v>930</v>
      </c>
      <c r="F50" s="11"/>
      <c r="G50" s="11"/>
      <c r="H50" s="11"/>
      <c r="I50" s="12"/>
    </row>
    <row r="51" spans="1:9" ht="12.75">
      <c r="A51" s="13" t="s">
        <v>79</v>
      </c>
      <c r="B51" s="1"/>
      <c r="C51" s="11">
        <v>1100</v>
      </c>
      <c r="D51" s="11"/>
      <c r="E51" s="11">
        <v>9</v>
      </c>
      <c r="F51" s="11"/>
      <c r="G51" s="11"/>
      <c r="H51" s="11"/>
      <c r="I51" s="12"/>
    </row>
    <row r="52" spans="1:9" ht="12.75">
      <c r="A52" s="13" t="s">
        <v>77</v>
      </c>
      <c r="B52" s="13"/>
      <c r="C52" s="17">
        <v>4477</v>
      </c>
      <c r="D52" s="11"/>
      <c r="E52" s="17">
        <v>890</v>
      </c>
      <c r="F52" s="11"/>
      <c r="G52" s="11"/>
      <c r="H52" s="11"/>
      <c r="I52" s="12"/>
    </row>
    <row r="53" spans="1:9" ht="13.5" thickBot="1">
      <c r="A53" s="13"/>
      <c r="B53" s="13"/>
      <c r="C53" s="18">
        <f>SUM(C47:C52)</f>
        <v>91076</v>
      </c>
      <c r="D53" s="11"/>
      <c r="E53" s="18">
        <f>SUM(E47:E52)</f>
        <v>89382</v>
      </c>
      <c r="F53" s="11"/>
      <c r="G53" s="11"/>
      <c r="H53" s="11"/>
      <c r="I53" s="12"/>
    </row>
    <row r="54" spans="1:9" ht="9" customHeight="1" thickTop="1">
      <c r="A54" s="13"/>
      <c r="B54" s="13"/>
      <c r="C54" s="12"/>
      <c r="D54" s="11"/>
      <c r="E54" s="12"/>
      <c r="F54" s="11"/>
      <c r="G54" s="11"/>
      <c r="H54" s="11"/>
      <c r="I54" s="12"/>
    </row>
    <row r="55" spans="1:9" ht="12.75">
      <c r="A55" s="2" t="s">
        <v>125</v>
      </c>
      <c r="C55" s="22">
        <f>+C47/132000</f>
        <v>0.647719696969697</v>
      </c>
      <c r="D55" s="11"/>
      <c r="E55" s="22">
        <f>+E47/132000</f>
        <v>0.663280303030303</v>
      </c>
      <c r="F55" s="23" t="s">
        <v>101</v>
      </c>
      <c r="G55" s="23"/>
      <c r="H55" s="23"/>
      <c r="I55" s="33"/>
    </row>
    <row r="56" spans="1:9" ht="12.75">
      <c r="A56" s="13"/>
      <c r="B56" s="13"/>
      <c r="D56" s="11"/>
      <c r="E56" s="12"/>
      <c r="F56" s="11"/>
      <c r="G56" s="11"/>
      <c r="H56" s="11"/>
      <c r="I56" s="12"/>
    </row>
    <row r="57" spans="1:9" ht="12.75">
      <c r="A57" s="2" t="s">
        <v>102</v>
      </c>
      <c r="B57" s="13"/>
      <c r="D57" s="11"/>
      <c r="E57" s="12"/>
      <c r="F57" s="11"/>
      <c r="G57" s="11"/>
      <c r="H57" s="11"/>
      <c r="I57" s="12"/>
    </row>
    <row r="58" spans="1:9" ht="12.75">
      <c r="A58" s="1"/>
      <c r="B58" s="1"/>
      <c r="D58" s="11"/>
      <c r="E58" s="11"/>
      <c r="F58" s="11"/>
      <c r="G58" s="11"/>
      <c r="H58" s="11"/>
      <c r="I58" s="12"/>
    </row>
    <row r="59" spans="1:9" ht="12.75">
      <c r="A59" s="1" t="s">
        <v>88</v>
      </c>
      <c r="B59" s="1"/>
      <c r="D59" s="11"/>
      <c r="E59" s="11"/>
      <c r="F59" s="11"/>
      <c r="G59" s="11"/>
      <c r="H59" s="11"/>
      <c r="I59" s="12"/>
    </row>
    <row r="60" spans="1:9" ht="12.75">
      <c r="A60" s="1" t="s">
        <v>111</v>
      </c>
      <c r="D60" s="11"/>
      <c r="E60" s="11"/>
      <c r="F60" s="11"/>
      <c r="G60" s="11"/>
      <c r="H60" s="11"/>
      <c r="I60" s="12"/>
    </row>
    <row r="61" spans="4:9" ht="12.75">
      <c r="D61" s="11"/>
      <c r="E61" s="11"/>
      <c r="F61" s="11"/>
      <c r="G61" s="11"/>
      <c r="H61" s="11"/>
      <c r="I61" s="12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  <row r="72" ht="12.75">
      <c r="I72" s="6"/>
    </row>
    <row r="73" ht="12.75">
      <c r="I73" s="6"/>
    </row>
    <row r="74" ht="12.75">
      <c r="I74" s="6"/>
    </row>
    <row r="75" ht="12.75">
      <c r="I75" s="6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workbookViewId="0" topLeftCell="A16">
      <selection activeCell="A37" sqref="A37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5.421875" style="2" bestFit="1" customWidth="1"/>
    <col min="6" max="6" width="2.8515625" style="2" customWidth="1"/>
    <col min="7" max="7" width="15.421875" style="2" bestFit="1" customWidth="1"/>
    <col min="8" max="8" width="4.57421875" style="2" customWidth="1"/>
    <col min="9" max="9" width="5.00390625" style="2" customWidth="1"/>
    <col min="10" max="10" width="0.85546875" style="2" customWidth="1"/>
    <col min="11" max="11" width="12.7109375" style="6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11" ht="12.75">
      <c r="A2" s="3" t="s">
        <v>106</v>
      </c>
      <c r="B2" s="3"/>
      <c r="K2" s="2"/>
    </row>
    <row r="3" spans="1:22" ht="12.75">
      <c r="A3" s="4" t="s">
        <v>25</v>
      </c>
      <c r="B3" s="5"/>
      <c r="C3" s="5"/>
      <c r="D3" s="5"/>
      <c r="E3" s="5"/>
      <c r="F3" s="5"/>
      <c r="G3" s="5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24"/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2:22" ht="7.5" customHeight="1"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1" t="s">
        <v>55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2:22" ht="9.7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.75">
      <c r="C8" s="8"/>
      <c r="D8" s="8"/>
      <c r="E8" s="7"/>
      <c r="F8" s="7"/>
      <c r="G8" s="7"/>
      <c r="H8" s="7"/>
      <c r="I8" s="7"/>
      <c r="J8" s="7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.75">
      <c r="C9" s="10"/>
      <c r="D9" s="10"/>
      <c r="E9" s="7" t="s">
        <v>97</v>
      </c>
      <c r="F9" s="7"/>
      <c r="G9" s="7" t="s">
        <v>97</v>
      </c>
      <c r="H9" s="1"/>
      <c r="I9" s="7"/>
      <c r="J9" s="7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.75">
      <c r="C10" s="8"/>
      <c r="D10" s="8"/>
      <c r="E10" s="7" t="s">
        <v>107</v>
      </c>
      <c r="F10" s="7"/>
      <c r="G10" s="7" t="s">
        <v>96</v>
      </c>
      <c r="H10" s="7"/>
      <c r="I10" s="7"/>
      <c r="J10" s="7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11" ht="12.75">
      <c r="C11" s="7"/>
      <c r="D11" s="7"/>
      <c r="E11" s="7" t="s">
        <v>53</v>
      </c>
      <c r="F11" s="7"/>
      <c r="G11" s="7" t="s">
        <v>53</v>
      </c>
      <c r="H11" s="7"/>
      <c r="I11" s="7"/>
      <c r="J11" s="7"/>
      <c r="K11" s="9"/>
    </row>
    <row r="12" ht="9" customHeight="1"/>
    <row r="13" spans="1:11" ht="12.75">
      <c r="A13" s="2" t="s">
        <v>119</v>
      </c>
      <c r="C13" s="11"/>
      <c r="D13" s="11"/>
      <c r="E13" s="14">
        <v>-9082204</v>
      </c>
      <c r="F13" s="12"/>
      <c r="G13" s="14">
        <v>18904376</v>
      </c>
      <c r="H13" s="11"/>
      <c r="I13" s="11"/>
      <c r="J13" s="11"/>
      <c r="K13" s="12"/>
    </row>
    <row r="14" spans="3:11" ht="12.75">
      <c r="C14" s="11"/>
      <c r="D14" s="11"/>
      <c r="E14" s="15"/>
      <c r="F14" s="12"/>
      <c r="G14" s="15"/>
      <c r="H14" s="12"/>
      <c r="I14" s="12"/>
      <c r="J14" s="12"/>
      <c r="K14" s="12"/>
    </row>
    <row r="15" spans="1:11" ht="12.75">
      <c r="A15" s="2" t="s">
        <v>26</v>
      </c>
      <c r="C15" s="11"/>
      <c r="D15" s="11"/>
      <c r="E15" s="15"/>
      <c r="F15" s="12"/>
      <c r="G15" s="15"/>
      <c r="H15" s="11"/>
      <c r="I15" s="11"/>
      <c r="J15" s="11"/>
      <c r="K15" s="12"/>
    </row>
    <row r="16" spans="1:11" ht="12.75">
      <c r="A16" s="2" t="s">
        <v>27</v>
      </c>
      <c r="C16" s="11"/>
      <c r="D16" s="11"/>
      <c r="E16" s="15">
        <v>3983302</v>
      </c>
      <c r="F16" s="12"/>
      <c r="G16" s="15">
        <v>4355863</v>
      </c>
      <c r="H16" s="11"/>
      <c r="I16" s="11"/>
      <c r="J16" s="11"/>
      <c r="K16" s="12"/>
    </row>
    <row r="17" spans="1:11" ht="12.75">
      <c r="A17" s="2" t="s">
        <v>28</v>
      </c>
      <c r="C17" s="11"/>
      <c r="D17" s="11"/>
      <c r="E17" s="16">
        <v>3522381</v>
      </c>
      <c r="F17" s="12"/>
      <c r="G17" s="16">
        <v>810980</v>
      </c>
      <c r="H17" s="11"/>
      <c r="I17" s="11"/>
      <c r="J17" s="11"/>
      <c r="K17" s="12"/>
    </row>
    <row r="18" spans="1:11" ht="12.75">
      <c r="A18" s="13"/>
      <c r="C18" s="11"/>
      <c r="D18" s="11"/>
      <c r="E18" s="14"/>
      <c r="F18" s="12"/>
      <c r="G18" s="14"/>
      <c r="H18" s="11"/>
      <c r="I18" s="11"/>
      <c r="J18" s="11"/>
      <c r="K18" s="12"/>
    </row>
    <row r="19" spans="1:11" ht="12.75">
      <c r="A19" s="2" t="s">
        <v>124</v>
      </c>
      <c r="C19" s="11"/>
      <c r="D19" s="11"/>
      <c r="E19" s="15">
        <f>SUM(E13:E17)</f>
        <v>-1576521</v>
      </c>
      <c r="F19" s="12"/>
      <c r="G19" s="15">
        <f>SUM(G13:G17)</f>
        <v>24071219</v>
      </c>
      <c r="H19" s="11"/>
      <c r="I19" s="11"/>
      <c r="J19" s="11"/>
      <c r="K19" s="12"/>
    </row>
    <row r="20" spans="1:11" ht="12.75">
      <c r="A20" s="13"/>
      <c r="C20" s="11"/>
      <c r="D20" s="11"/>
      <c r="E20" s="15"/>
      <c r="F20" s="12"/>
      <c r="G20" s="15"/>
      <c r="H20" s="11"/>
      <c r="I20" s="11"/>
      <c r="J20" s="11"/>
      <c r="K20" s="12"/>
    </row>
    <row r="21" spans="1:11" ht="12.75">
      <c r="A21" s="2" t="s">
        <v>29</v>
      </c>
      <c r="C21" s="11"/>
      <c r="D21" s="11"/>
      <c r="E21" s="15">
        <v>7384162</v>
      </c>
      <c r="F21" s="12"/>
      <c r="G21" s="15">
        <v>-30858257</v>
      </c>
      <c r="H21" s="12"/>
      <c r="I21" s="12"/>
      <c r="J21" s="12"/>
      <c r="K21" s="12"/>
    </row>
    <row r="22" spans="1:11" ht="12.75">
      <c r="A22" s="2" t="s">
        <v>30</v>
      </c>
      <c r="C22" s="11"/>
      <c r="D22" s="11"/>
      <c r="E22" s="15">
        <v>1559609</v>
      </c>
      <c r="F22" s="12"/>
      <c r="G22" s="15">
        <v>13586098</v>
      </c>
      <c r="H22" s="12"/>
      <c r="I22" s="12"/>
      <c r="J22" s="12"/>
      <c r="K22" s="12"/>
    </row>
    <row r="23" spans="1:11" ht="12.75">
      <c r="A23" s="2" t="s">
        <v>31</v>
      </c>
      <c r="C23" s="11"/>
      <c r="D23" s="11"/>
      <c r="E23" s="16">
        <v>-5388034</v>
      </c>
      <c r="F23" s="12"/>
      <c r="G23" s="16">
        <v>-4691614</v>
      </c>
      <c r="H23" s="12"/>
      <c r="I23" s="12"/>
      <c r="J23" s="12"/>
      <c r="K23" s="12"/>
    </row>
    <row r="24" spans="3:11" ht="12.75">
      <c r="C24" s="11"/>
      <c r="D24" s="11"/>
      <c r="E24" s="12"/>
      <c r="F24" s="12"/>
      <c r="G24" s="12"/>
      <c r="H24" s="12"/>
      <c r="I24" s="12"/>
      <c r="J24" s="12"/>
      <c r="K24" s="12"/>
    </row>
    <row r="25" spans="1:11" ht="12.75">
      <c r="A25" s="1" t="s">
        <v>122</v>
      </c>
      <c r="C25" s="11"/>
      <c r="D25" s="11"/>
      <c r="E25" s="12">
        <f>SUM(E19:E23)</f>
        <v>1979216</v>
      </c>
      <c r="F25" s="12"/>
      <c r="G25" s="12">
        <f>SUM(G19:G23)</f>
        <v>2107446</v>
      </c>
      <c r="H25" s="12"/>
      <c r="I25" s="12"/>
      <c r="J25" s="12"/>
      <c r="K25" s="12"/>
    </row>
    <row r="26" spans="1:11" ht="12.75">
      <c r="A26" s="13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2" t="s">
        <v>32</v>
      </c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2" t="s">
        <v>33</v>
      </c>
      <c r="C28" s="11"/>
      <c r="D28" s="11"/>
      <c r="E28" s="14">
        <v>0</v>
      </c>
      <c r="F28" s="12"/>
      <c r="G28" s="14">
        <v>287000</v>
      </c>
      <c r="H28" s="12"/>
      <c r="I28" s="12"/>
      <c r="J28" s="12"/>
      <c r="K28" s="12"/>
    </row>
    <row r="29" spans="1:11" ht="12.75">
      <c r="A29" s="2" t="s">
        <v>34</v>
      </c>
      <c r="C29" s="11"/>
      <c r="D29" s="11"/>
      <c r="E29" s="15">
        <v>-14306231</v>
      </c>
      <c r="F29" s="12"/>
      <c r="G29" s="15">
        <v>-1333458</v>
      </c>
      <c r="H29" s="12"/>
      <c r="I29" s="12"/>
      <c r="J29" s="12"/>
      <c r="K29" s="12"/>
    </row>
    <row r="30" spans="1:11" ht="12.75">
      <c r="A30" s="2" t="s">
        <v>104</v>
      </c>
      <c r="C30" s="11"/>
      <c r="D30" s="11"/>
      <c r="E30" s="15">
        <v>0</v>
      </c>
      <c r="F30" s="12"/>
      <c r="G30" s="15">
        <v>-89000</v>
      </c>
      <c r="H30" s="12"/>
      <c r="I30" s="12"/>
      <c r="J30" s="12"/>
      <c r="K30" s="12"/>
    </row>
    <row r="31" spans="1:11" ht="12.75">
      <c r="A31" s="2" t="s">
        <v>35</v>
      </c>
      <c r="C31" s="11"/>
      <c r="D31" s="11"/>
      <c r="E31" s="16">
        <v>55464</v>
      </c>
      <c r="F31" s="12"/>
      <c r="G31" s="16">
        <v>257688</v>
      </c>
      <c r="H31" s="12"/>
      <c r="I31" s="12"/>
      <c r="J31" s="12"/>
      <c r="K31" s="12"/>
    </row>
    <row r="32" spans="3:11" ht="12.75">
      <c r="C32" s="11"/>
      <c r="D32" s="11"/>
      <c r="E32" s="12"/>
      <c r="F32" s="12"/>
      <c r="G32" s="12"/>
      <c r="H32" s="12"/>
      <c r="I32" s="12"/>
      <c r="J32" s="12"/>
      <c r="K32" s="12"/>
    </row>
    <row r="33" spans="1:11" ht="12.75">
      <c r="A33" s="1" t="s">
        <v>36</v>
      </c>
      <c r="C33" s="11"/>
      <c r="D33" s="11"/>
      <c r="E33" s="12">
        <f>SUM(E28:E31)</f>
        <v>-14250767</v>
      </c>
      <c r="F33" s="12"/>
      <c r="G33" s="12">
        <f>SUM(G28:G31)</f>
        <v>-877770</v>
      </c>
      <c r="H33" s="11"/>
      <c r="I33" s="11"/>
      <c r="J33" s="11"/>
      <c r="K33" s="12"/>
    </row>
    <row r="34" spans="1:11" ht="12.75">
      <c r="A34" s="1"/>
      <c r="C34" s="11"/>
      <c r="D34" s="11"/>
      <c r="E34" s="12"/>
      <c r="F34" s="12"/>
      <c r="G34" s="12"/>
      <c r="H34" s="11"/>
      <c r="I34" s="11"/>
      <c r="J34" s="11"/>
      <c r="K34" s="12"/>
    </row>
    <row r="35" spans="1:11" ht="12.75">
      <c r="A35" s="2" t="s">
        <v>95</v>
      </c>
      <c r="C35" s="11"/>
      <c r="D35" s="11"/>
      <c r="E35" s="12"/>
      <c r="F35" s="12"/>
      <c r="G35" s="12"/>
      <c r="H35" s="11"/>
      <c r="I35" s="11"/>
      <c r="J35" s="11"/>
      <c r="K35" s="12"/>
    </row>
    <row r="36" spans="1:11" ht="12.75">
      <c r="A36" s="2" t="s">
        <v>37</v>
      </c>
      <c r="C36" s="11"/>
      <c r="D36" s="11"/>
      <c r="E36" s="14">
        <v>-1352973</v>
      </c>
      <c r="F36" s="12"/>
      <c r="G36" s="14">
        <v>-1174064</v>
      </c>
      <c r="H36" s="12"/>
      <c r="I36" s="12"/>
      <c r="J36" s="12"/>
      <c r="K36" s="12"/>
    </row>
    <row r="37" spans="1:11" ht="12.75">
      <c r="A37" s="2" t="s">
        <v>105</v>
      </c>
      <c r="C37" s="11"/>
      <c r="D37" s="11"/>
      <c r="E37" s="15">
        <v>0</v>
      </c>
      <c r="F37" s="12"/>
      <c r="G37" s="15">
        <v>13592527</v>
      </c>
      <c r="H37" s="12"/>
      <c r="I37" s="12"/>
      <c r="J37" s="12"/>
      <c r="K37" s="12"/>
    </row>
    <row r="38" spans="1:11" ht="12.75">
      <c r="A38" s="2" t="s">
        <v>75</v>
      </c>
      <c r="C38" s="11"/>
      <c r="D38" s="11"/>
      <c r="E38" s="15">
        <v>0</v>
      </c>
      <c r="F38" s="12"/>
      <c r="G38" s="15">
        <v>0</v>
      </c>
      <c r="H38" s="12"/>
      <c r="I38" s="12"/>
      <c r="J38" s="12"/>
      <c r="K38" s="12"/>
    </row>
    <row r="39" spans="1:11" ht="12.75">
      <c r="A39" s="2" t="s">
        <v>38</v>
      </c>
      <c r="C39" s="11"/>
      <c r="D39" s="11"/>
      <c r="E39" s="15">
        <v>-1320000</v>
      </c>
      <c r="F39" s="12"/>
      <c r="G39" s="15">
        <v>-1100000</v>
      </c>
      <c r="H39" s="12"/>
      <c r="I39" s="12"/>
      <c r="J39" s="12"/>
      <c r="K39" s="12"/>
    </row>
    <row r="40" spans="1:11" ht="12.75">
      <c r="A40" s="2" t="s">
        <v>39</v>
      </c>
      <c r="C40" s="11"/>
      <c r="D40" s="11"/>
      <c r="E40" s="15">
        <v>-1582553</v>
      </c>
      <c r="F40" s="12"/>
      <c r="G40" s="15">
        <v>-1319153</v>
      </c>
      <c r="H40" s="12"/>
      <c r="I40" s="12"/>
      <c r="J40" s="12"/>
      <c r="K40" s="12"/>
    </row>
    <row r="41" spans="1:11" ht="12.75">
      <c r="A41" s="2" t="s">
        <v>52</v>
      </c>
      <c r="C41" s="11"/>
      <c r="D41" s="11"/>
      <c r="E41" s="16">
        <v>-276294</v>
      </c>
      <c r="F41" s="12"/>
      <c r="G41" s="16">
        <v>-181935</v>
      </c>
      <c r="H41" s="12"/>
      <c r="I41" s="12"/>
      <c r="J41" s="12"/>
      <c r="K41" s="12"/>
    </row>
    <row r="42" spans="3:11" ht="12.75">
      <c r="C42" s="11"/>
      <c r="D42" s="11"/>
      <c r="E42" s="12"/>
      <c r="F42" s="12"/>
      <c r="G42" s="12"/>
      <c r="H42" s="12"/>
      <c r="I42" s="12"/>
      <c r="J42" s="12"/>
      <c r="K42" s="12"/>
    </row>
    <row r="43" spans="1:11" ht="12.75">
      <c r="A43" s="1" t="s">
        <v>123</v>
      </c>
      <c r="C43" s="11"/>
      <c r="D43" s="11"/>
      <c r="E43" s="17">
        <f>SUM(E36:E42)</f>
        <v>-4531820</v>
      </c>
      <c r="F43" s="12"/>
      <c r="G43" s="17">
        <f>SUM(G36:G42)</f>
        <v>9817375</v>
      </c>
      <c r="H43" s="12"/>
      <c r="I43" s="12"/>
      <c r="J43" s="12"/>
      <c r="K43" s="12"/>
    </row>
    <row r="44" spans="1:11" ht="12.75">
      <c r="A44" s="13"/>
      <c r="C44" s="11"/>
      <c r="D44" s="11"/>
      <c r="E44" s="12"/>
      <c r="F44" s="12"/>
      <c r="G44" s="12"/>
      <c r="H44" s="12"/>
      <c r="I44" s="12"/>
      <c r="J44" s="12"/>
      <c r="K44" s="12"/>
    </row>
    <row r="45" spans="1:11" ht="12.75">
      <c r="A45" s="2" t="s">
        <v>40</v>
      </c>
      <c r="C45" s="11"/>
      <c r="D45" s="11"/>
      <c r="E45" s="12">
        <f>SUM(E25+E33+E43)</f>
        <v>-16803371</v>
      </c>
      <c r="F45" s="12"/>
      <c r="G45" s="12">
        <f>SUM(G25+G33+G43)</f>
        <v>11047051</v>
      </c>
      <c r="H45" s="12"/>
      <c r="I45" s="12"/>
      <c r="J45" s="12"/>
      <c r="K45" s="12"/>
    </row>
    <row r="46" spans="3:11" ht="12.75">
      <c r="C46" s="19"/>
      <c r="D46" s="19"/>
      <c r="E46" s="12"/>
      <c r="F46" s="12"/>
      <c r="G46" s="12"/>
      <c r="H46" s="12"/>
      <c r="I46" s="12"/>
      <c r="J46" s="12"/>
      <c r="K46" s="12"/>
    </row>
    <row r="47" spans="1:11" ht="12.75">
      <c r="A47" s="2" t="s">
        <v>72</v>
      </c>
      <c r="C47" s="19"/>
      <c r="D47" s="19"/>
      <c r="E47" s="12">
        <v>17645212</v>
      </c>
      <c r="F47" s="12"/>
      <c r="G47" s="12">
        <v>6598160</v>
      </c>
      <c r="H47" s="11"/>
      <c r="I47" s="11"/>
      <c r="J47" s="11"/>
      <c r="K47" s="12"/>
    </row>
    <row r="48" spans="3:11" ht="12.75">
      <c r="C48" s="19"/>
      <c r="D48" s="19"/>
      <c r="E48" s="12"/>
      <c r="F48" s="12"/>
      <c r="G48" s="12"/>
      <c r="H48" s="11"/>
      <c r="I48" s="11"/>
      <c r="J48" s="11"/>
      <c r="K48" s="12"/>
    </row>
    <row r="49" spans="1:11" ht="13.5" thickBot="1">
      <c r="A49" s="2" t="s">
        <v>41</v>
      </c>
      <c r="E49" s="25">
        <f>SUM(E45:E47)</f>
        <v>841841</v>
      </c>
      <c r="F49" s="21"/>
      <c r="G49" s="25">
        <f>SUM(G45:G47)</f>
        <v>17645211</v>
      </c>
      <c r="K49" s="21"/>
    </row>
    <row r="50" spans="1:11" ht="13.5" thickTop="1">
      <c r="A50" s="1"/>
      <c r="E50" s="21"/>
      <c r="F50" s="21"/>
      <c r="G50" s="21"/>
      <c r="K50" s="21"/>
    </row>
    <row r="51" spans="5:7" ht="12.75">
      <c r="E51" s="6"/>
      <c r="F51" s="6"/>
      <c r="G51" s="6"/>
    </row>
    <row r="52" spans="1:11" ht="12.75">
      <c r="A52" s="1" t="s">
        <v>92</v>
      </c>
      <c r="C52" s="11"/>
      <c r="D52" s="11"/>
      <c r="E52" s="12"/>
      <c r="F52" s="12"/>
      <c r="G52" s="12"/>
      <c r="H52" s="11"/>
      <c r="I52" s="11"/>
      <c r="J52" s="11"/>
      <c r="K52" s="12"/>
    </row>
    <row r="53" spans="1:11" ht="12.75">
      <c r="A53" s="1" t="s">
        <v>111</v>
      </c>
      <c r="C53" s="11"/>
      <c r="D53" s="11"/>
      <c r="E53" s="12"/>
      <c r="F53" s="12"/>
      <c r="G53" s="12"/>
      <c r="H53" s="11"/>
      <c r="I53" s="11"/>
      <c r="J53" s="11"/>
      <c r="K53" s="12"/>
    </row>
    <row r="54" spans="1:11" ht="12.75">
      <c r="A54" s="1"/>
      <c r="C54" s="11"/>
      <c r="D54" s="11"/>
      <c r="E54" s="11"/>
      <c r="F54" s="11"/>
      <c r="G54" s="11"/>
      <c r="H54" s="11"/>
      <c r="I54" s="11"/>
      <c r="J54" s="11"/>
      <c r="K54" s="2"/>
    </row>
    <row r="55" spans="1:11" ht="12.75">
      <c r="A55" s="1"/>
      <c r="C55" s="11"/>
      <c r="D55" s="11"/>
      <c r="E55" s="11"/>
      <c r="F55" s="11"/>
      <c r="G55" s="11"/>
      <c r="H55" s="11"/>
      <c r="I55" s="11"/>
      <c r="J55" s="11"/>
      <c r="K55" s="2"/>
    </row>
    <row r="56" spans="3:11" ht="12.75">
      <c r="C56" s="11"/>
      <c r="D56" s="11"/>
      <c r="E56" s="12"/>
      <c r="F56" s="12"/>
      <c r="G56" s="12"/>
      <c r="H56" s="11"/>
      <c r="I56" s="11"/>
      <c r="J56" s="11"/>
      <c r="K56" s="12"/>
    </row>
    <row r="57" spans="3:11" ht="12.75">
      <c r="C57" s="11"/>
      <c r="D57" s="11"/>
      <c r="E57" s="12"/>
      <c r="F57" s="12"/>
      <c r="G57" s="12"/>
      <c r="H57" s="11"/>
      <c r="I57" s="11"/>
      <c r="J57" s="11"/>
      <c r="K57" s="12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  <row r="112" spans="5:7" ht="12.75">
      <c r="E112" s="6"/>
      <c r="F112" s="6"/>
      <c r="G112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selection activeCell="A20" sqref="A20"/>
    </sheetView>
  </sheetViews>
  <sheetFormatPr defaultColWidth="9.140625" defaultRowHeight="12.75"/>
  <cols>
    <col min="1" max="1" width="33.7109375" style="2" customWidth="1"/>
    <col min="2" max="2" width="2.8515625" style="2" customWidth="1"/>
    <col min="3" max="4" width="10.7109375" style="2" customWidth="1"/>
    <col min="5" max="5" width="13.28125" style="2" bestFit="1" customWidth="1"/>
    <col min="6" max="6" width="13.28125" style="2" customWidth="1"/>
    <col min="7" max="10" width="10.7109375" style="2" customWidth="1"/>
    <col min="11" max="12" width="9.140625" style="2" customWidth="1"/>
    <col min="13" max="13" width="13.140625" style="2" customWidth="1"/>
    <col min="14" max="16384" width="9.140625" style="2" customWidth="1"/>
  </cols>
  <sheetData>
    <row r="1" ht="12.75">
      <c r="A1" s="1" t="s">
        <v>0</v>
      </c>
    </row>
    <row r="2" spans="1:2" ht="12.75">
      <c r="A2" s="3" t="s">
        <v>106</v>
      </c>
      <c r="B2" s="3"/>
    </row>
    <row r="3" spans="1:18" ht="12.75">
      <c r="A3" s="4" t="s">
        <v>71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2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9:18" ht="7.5" customHeight="1"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1" t="s">
        <v>54</v>
      </c>
      <c r="I6" s="6"/>
      <c r="J6" s="6"/>
      <c r="K6" s="6"/>
      <c r="L6" s="6"/>
      <c r="M6" s="6"/>
      <c r="N6" s="6"/>
      <c r="O6" s="6"/>
      <c r="P6" s="6"/>
      <c r="Q6" s="6"/>
      <c r="R6" s="6"/>
    </row>
    <row r="7" spans="9:18" ht="9.75" customHeight="1"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ht="12.75">
      <c r="C8" s="7" t="s">
        <v>42</v>
      </c>
      <c r="D8" s="7" t="s">
        <v>43</v>
      </c>
      <c r="E8" s="7" t="s">
        <v>44</v>
      </c>
      <c r="F8" s="7" t="s">
        <v>115</v>
      </c>
      <c r="G8" s="7" t="s">
        <v>45</v>
      </c>
      <c r="H8" s="7"/>
      <c r="I8" s="26"/>
      <c r="J8" s="26"/>
      <c r="K8" s="6"/>
      <c r="L8" s="6"/>
      <c r="M8" s="6"/>
      <c r="N8" s="6"/>
      <c r="O8" s="6"/>
      <c r="P8" s="6"/>
      <c r="Q8" s="6"/>
      <c r="R8" s="6"/>
    </row>
    <row r="9" spans="3:10" ht="12.75">
      <c r="C9" s="7" t="s">
        <v>46</v>
      </c>
      <c r="D9" s="7" t="s">
        <v>47</v>
      </c>
      <c r="E9" s="7" t="s">
        <v>48</v>
      </c>
      <c r="F9" s="7" t="s">
        <v>116</v>
      </c>
      <c r="G9" s="7" t="s">
        <v>49</v>
      </c>
      <c r="H9" s="7" t="s">
        <v>50</v>
      </c>
      <c r="I9" s="10"/>
      <c r="J9" s="10"/>
    </row>
    <row r="10" spans="3:10" ht="12.75"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8"/>
      <c r="J10" s="8"/>
    </row>
    <row r="11" spans="1:10" ht="12.75">
      <c r="A11" s="1" t="s">
        <v>108</v>
      </c>
      <c r="C11" s="7"/>
      <c r="D11" s="7"/>
      <c r="E11" s="7"/>
      <c r="F11" s="7"/>
      <c r="G11" s="7"/>
      <c r="H11" s="7"/>
      <c r="I11" s="7"/>
      <c r="J11" s="7"/>
    </row>
    <row r="12" ht="9" customHeight="1"/>
    <row r="13" spans="1:10" ht="12.75">
      <c r="A13" s="2" t="s">
        <v>110</v>
      </c>
      <c r="C13" s="11">
        <v>66000</v>
      </c>
      <c r="D13" s="11">
        <v>0</v>
      </c>
      <c r="E13" s="11">
        <v>2185</v>
      </c>
      <c r="F13" s="11">
        <v>0</v>
      </c>
      <c r="G13" s="11">
        <v>19368</v>
      </c>
      <c r="H13" s="11">
        <f>SUM(C13:G13)</f>
        <v>87553</v>
      </c>
      <c r="I13" s="11"/>
      <c r="J13" s="11"/>
    </row>
    <row r="14" spans="3:10" ht="12.75"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2" t="s">
        <v>113</v>
      </c>
      <c r="C15" s="11">
        <v>0</v>
      </c>
      <c r="D15" s="11">
        <v>0</v>
      </c>
      <c r="E15" s="11">
        <v>0</v>
      </c>
      <c r="F15" s="11">
        <v>0</v>
      </c>
      <c r="G15" s="11">
        <v>-7413</v>
      </c>
      <c r="H15" s="11">
        <f>SUM(C15:G15)</f>
        <v>-7413</v>
      </c>
      <c r="I15" s="11"/>
      <c r="J15" s="11"/>
    </row>
    <row r="16" spans="3:10" ht="12.75"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2" t="s">
        <v>112</v>
      </c>
      <c r="C17" s="11">
        <v>0</v>
      </c>
      <c r="D17" s="11">
        <v>0</v>
      </c>
      <c r="E17" s="11">
        <v>0</v>
      </c>
      <c r="F17" s="11">
        <v>6679</v>
      </c>
      <c r="G17" s="11">
        <v>0</v>
      </c>
      <c r="H17" s="11">
        <f>SUM(C17:G17)</f>
        <v>6679</v>
      </c>
      <c r="I17" s="11"/>
      <c r="J17" s="11"/>
    </row>
    <row r="18" spans="3:10" ht="12.75"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2" t="s">
        <v>114</v>
      </c>
      <c r="C19" s="11">
        <v>0</v>
      </c>
      <c r="D19" s="11">
        <v>0</v>
      </c>
      <c r="E19" s="11">
        <v>0</v>
      </c>
      <c r="F19" s="11">
        <v>0</v>
      </c>
      <c r="G19" s="11">
        <v>-1320</v>
      </c>
      <c r="H19" s="11">
        <v>-1320</v>
      </c>
      <c r="I19" s="11"/>
      <c r="J19" s="11"/>
    </row>
    <row r="20" spans="1:10" ht="12.75">
      <c r="A20" s="13"/>
      <c r="C20" s="11"/>
      <c r="D20" s="11"/>
      <c r="E20" s="11"/>
      <c r="F20" s="11"/>
      <c r="G20" s="11"/>
      <c r="H20" s="11"/>
      <c r="I20" s="11"/>
      <c r="J20" s="11"/>
    </row>
    <row r="21" spans="1:10" ht="13.5" thickBot="1">
      <c r="A21" s="1" t="s">
        <v>109</v>
      </c>
      <c r="C21" s="18">
        <f aca="true" t="shared" si="0" ref="C21:H21">SUM(C13:C20)</f>
        <v>66000</v>
      </c>
      <c r="D21" s="18">
        <f t="shared" si="0"/>
        <v>0</v>
      </c>
      <c r="E21" s="18">
        <f t="shared" si="0"/>
        <v>2185</v>
      </c>
      <c r="F21" s="18">
        <f t="shared" si="0"/>
        <v>6679</v>
      </c>
      <c r="G21" s="18">
        <f t="shared" si="0"/>
        <v>10635</v>
      </c>
      <c r="H21" s="18">
        <f t="shared" si="0"/>
        <v>85499</v>
      </c>
      <c r="I21" s="11"/>
      <c r="J21" s="11"/>
    </row>
    <row r="22" spans="1:10" ht="13.5" thickTop="1">
      <c r="A22" s="1"/>
      <c r="C22" s="12"/>
      <c r="D22" s="12"/>
      <c r="E22" s="12"/>
      <c r="F22" s="12"/>
      <c r="G22" s="12"/>
      <c r="H22" s="12"/>
      <c r="I22" s="11"/>
      <c r="J22" s="11"/>
    </row>
    <row r="23" spans="1:10" ht="12.75">
      <c r="A23" s="1"/>
      <c r="C23" s="12"/>
      <c r="D23" s="12"/>
      <c r="E23" s="12"/>
      <c r="F23" s="12"/>
      <c r="G23" s="12"/>
      <c r="H23" s="12"/>
      <c r="I23" s="11"/>
      <c r="J23" s="11"/>
    </row>
    <row r="24" spans="1:10" ht="12.75">
      <c r="A24" s="1"/>
      <c r="C24" s="12"/>
      <c r="D24" s="12"/>
      <c r="E24" s="12"/>
      <c r="F24" s="12"/>
      <c r="G24" s="12"/>
      <c r="H24" s="12"/>
      <c r="I24" s="11"/>
      <c r="J24" s="11"/>
    </row>
    <row r="25" spans="3:18" ht="12.75">
      <c r="C25" s="7" t="s">
        <v>42</v>
      </c>
      <c r="D25" s="7" t="s">
        <v>43</v>
      </c>
      <c r="E25" s="7" t="s">
        <v>44</v>
      </c>
      <c r="F25" s="7" t="s">
        <v>115</v>
      </c>
      <c r="G25" s="7" t="s">
        <v>45</v>
      </c>
      <c r="H25" s="7"/>
      <c r="I25" s="26"/>
      <c r="J25" s="26"/>
      <c r="K25" s="6"/>
      <c r="L25" s="6"/>
      <c r="M25" s="6"/>
      <c r="N25" s="6"/>
      <c r="O25" s="6"/>
      <c r="P25" s="6"/>
      <c r="Q25" s="6"/>
      <c r="R25" s="6"/>
    </row>
    <row r="26" spans="3:10" ht="12.75">
      <c r="C26" s="7" t="s">
        <v>46</v>
      </c>
      <c r="D26" s="7" t="s">
        <v>47</v>
      </c>
      <c r="E26" s="7" t="s">
        <v>48</v>
      </c>
      <c r="F26" s="7" t="s">
        <v>116</v>
      </c>
      <c r="G26" s="7" t="s">
        <v>49</v>
      </c>
      <c r="H26" s="7" t="s">
        <v>50</v>
      </c>
      <c r="I26" s="10"/>
      <c r="J26" s="10"/>
    </row>
    <row r="27" spans="3:10" ht="12.75">
      <c r="C27" s="7" t="s">
        <v>2</v>
      </c>
      <c r="D27" s="7" t="s">
        <v>2</v>
      </c>
      <c r="E27" s="7" t="s">
        <v>2</v>
      </c>
      <c r="F27" s="7" t="s">
        <v>2</v>
      </c>
      <c r="G27" s="7" t="s">
        <v>2</v>
      </c>
      <c r="H27" s="7" t="s">
        <v>2</v>
      </c>
      <c r="I27" s="8"/>
      <c r="J27" s="8"/>
    </row>
    <row r="28" spans="1:10" ht="12.75">
      <c r="A28" s="1" t="s">
        <v>99</v>
      </c>
      <c r="C28" s="7"/>
      <c r="D28" s="7"/>
      <c r="E28" s="7"/>
      <c r="F28" s="7"/>
      <c r="G28" s="7"/>
      <c r="H28" s="7"/>
      <c r="I28" s="7"/>
      <c r="J28" s="7"/>
    </row>
    <row r="29" ht="9" customHeight="1"/>
    <row r="30" spans="9:10" ht="12.75">
      <c r="I30" s="11"/>
      <c r="J30" s="11"/>
    </row>
    <row r="31" spans="1:10" ht="12.75">
      <c r="A31" s="2" t="s">
        <v>76</v>
      </c>
      <c r="C31" s="11">
        <v>40000</v>
      </c>
      <c r="D31" s="11">
        <v>2894</v>
      </c>
      <c r="E31" s="11">
        <v>2185</v>
      </c>
      <c r="F31" s="11">
        <v>0</v>
      </c>
      <c r="G31" s="11">
        <v>16274</v>
      </c>
      <c r="H31" s="11">
        <f>SUM(C31:G31)</f>
        <v>61353</v>
      </c>
      <c r="I31" s="11"/>
      <c r="J31" s="11"/>
    </row>
    <row r="32" spans="9:10" ht="12.75">
      <c r="I32" s="11"/>
      <c r="J32" s="11"/>
    </row>
    <row r="33" spans="1:10" ht="12.75">
      <c r="A33" s="2" t="s">
        <v>80</v>
      </c>
      <c r="C33" s="11">
        <v>0</v>
      </c>
      <c r="D33" s="11">
        <v>0</v>
      </c>
      <c r="E33" s="11">
        <v>0</v>
      </c>
      <c r="F33" s="11">
        <v>0</v>
      </c>
      <c r="G33" s="11">
        <v>13708</v>
      </c>
      <c r="H33" s="11">
        <f>SUM(C33:G33)</f>
        <v>13708</v>
      </c>
      <c r="I33" s="11"/>
      <c r="J33" s="11"/>
    </row>
    <row r="34" spans="3:10" ht="12.75"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2" t="s">
        <v>51</v>
      </c>
      <c r="C35" s="11">
        <v>0</v>
      </c>
      <c r="D35" s="11">
        <v>0</v>
      </c>
      <c r="E35" s="11">
        <v>0</v>
      </c>
      <c r="F35" s="11">
        <v>0</v>
      </c>
      <c r="G35" s="11">
        <v>-1100</v>
      </c>
      <c r="H35" s="11">
        <v>-1100</v>
      </c>
      <c r="I35" s="11"/>
      <c r="J35" s="11"/>
    </row>
    <row r="36" spans="3:10" ht="12.75"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2" t="s">
        <v>94</v>
      </c>
      <c r="C37" s="11">
        <v>4000</v>
      </c>
      <c r="D37" s="11">
        <v>9592</v>
      </c>
      <c r="E37" s="11">
        <v>0</v>
      </c>
      <c r="F37" s="11">
        <v>0</v>
      </c>
      <c r="G37" s="11">
        <v>0</v>
      </c>
      <c r="H37" s="11">
        <v>13592</v>
      </c>
      <c r="I37" s="11"/>
      <c r="J37" s="11"/>
    </row>
    <row r="38" spans="3:10" ht="12.75"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2" t="s">
        <v>103</v>
      </c>
      <c r="C39" s="11">
        <v>22000</v>
      </c>
      <c r="D39" s="11">
        <v>-12486</v>
      </c>
      <c r="E39" s="11">
        <v>0</v>
      </c>
      <c r="F39" s="11">
        <v>0</v>
      </c>
      <c r="G39" s="11">
        <v>-9514</v>
      </c>
      <c r="H39" s="11">
        <v>0</v>
      </c>
      <c r="I39" s="11"/>
      <c r="J39" s="11"/>
    </row>
    <row r="40" spans="3:10" ht="12.75">
      <c r="C40" s="11"/>
      <c r="D40" s="11"/>
      <c r="E40" s="11"/>
      <c r="F40" s="11"/>
      <c r="G40" s="11"/>
      <c r="H40" s="11"/>
      <c r="I40" s="11"/>
      <c r="J40" s="11"/>
    </row>
    <row r="41" spans="1:10" ht="13.5" thickBot="1">
      <c r="A41" s="1" t="s">
        <v>98</v>
      </c>
      <c r="C41" s="18">
        <f>SUM(C31:C40)</f>
        <v>66000</v>
      </c>
      <c r="D41" s="18">
        <f>SUM(D31:D40)</f>
        <v>0</v>
      </c>
      <c r="E41" s="18">
        <f>SUM(E31:E40)</f>
        <v>2185</v>
      </c>
      <c r="F41" s="18">
        <v>0</v>
      </c>
      <c r="G41" s="18">
        <f>SUM(G31:G40)</f>
        <v>19368</v>
      </c>
      <c r="H41" s="18">
        <f>SUM(H31:H40)</f>
        <v>87553</v>
      </c>
      <c r="I41" s="11"/>
      <c r="J41" s="11"/>
    </row>
    <row r="42" spans="1:10" ht="13.5" thickTop="1">
      <c r="A42" s="1"/>
      <c r="C42" s="12"/>
      <c r="D42" s="12"/>
      <c r="E42" s="12"/>
      <c r="F42" s="12"/>
      <c r="G42" s="12"/>
      <c r="H42" s="12"/>
      <c r="I42" s="11"/>
      <c r="J42" s="11"/>
    </row>
    <row r="43" spans="1:10" ht="12.75">
      <c r="A43" s="1"/>
      <c r="C43" s="12"/>
      <c r="D43" s="12"/>
      <c r="E43" s="12"/>
      <c r="F43" s="12"/>
      <c r="G43" s="12"/>
      <c r="H43" s="12"/>
      <c r="I43" s="11"/>
      <c r="J43" s="11"/>
    </row>
    <row r="44" spans="1:10" ht="12.75">
      <c r="A44" s="1" t="s">
        <v>93</v>
      </c>
      <c r="C44" s="12"/>
      <c r="D44" s="12"/>
      <c r="E44" s="12"/>
      <c r="F44" s="12"/>
      <c r="G44" s="12"/>
      <c r="H44" s="12"/>
      <c r="I44" s="11"/>
      <c r="J44" s="11"/>
    </row>
    <row r="45" spans="1:10" ht="12.75">
      <c r="A45" s="1" t="s">
        <v>111</v>
      </c>
      <c r="C45" s="12"/>
      <c r="D45" s="12"/>
      <c r="E45" s="12"/>
      <c r="F45" s="12"/>
      <c r="G45" s="12"/>
      <c r="H45" s="12"/>
      <c r="I45" s="11"/>
      <c r="J45" s="11"/>
    </row>
    <row r="46" spans="3:10" ht="12.75">
      <c r="C46" s="11"/>
      <c r="D46" s="11"/>
      <c r="E46" s="11"/>
      <c r="F46" s="11"/>
      <c r="G46" s="11"/>
      <c r="H46" s="11"/>
      <c r="I46" s="11"/>
      <c r="J46" s="11"/>
    </row>
    <row r="47" spans="3:10" s="6" customFormat="1" ht="12.75">
      <c r="C47" s="12"/>
      <c r="D47" s="12"/>
      <c r="E47" s="12"/>
      <c r="F47" s="12"/>
      <c r="G47" s="12"/>
      <c r="H47" s="12"/>
      <c r="I47" s="12"/>
      <c r="J47" s="12"/>
    </row>
    <row r="48" spans="3:10" s="27" customFormat="1" ht="12.75">
      <c r="C48" s="28"/>
      <c r="D48" s="28"/>
      <c r="E48" s="28"/>
      <c r="F48" s="28"/>
      <c r="G48" s="28"/>
      <c r="H48" s="28"/>
      <c r="I48" s="28"/>
      <c r="J48" s="28"/>
    </row>
    <row r="49" spans="3:10" s="27" customFormat="1" ht="12.75">
      <c r="C49" s="28"/>
      <c r="D49" s="28"/>
      <c r="E49" s="28"/>
      <c r="F49" s="28"/>
      <c r="G49" s="28"/>
      <c r="H49" s="28"/>
      <c r="I49" s="28"/>
      <c r="J49" s="28"/>
    </row>
    <row r="50" spans="3:10" s="27" customFormat="1" ht="12.75">
      <c r="C50" s="28"/>
      <c r="D50" s="28"/>
      <c r="E50" s="28"/>
      <c r="F50" s="28"/>
      <c r="G50" s="28"/>
      <c r="H50" s="28"/>
      <c r="I50" s="28"/>
      <c r="J50" s="28"/>
    </row>
    <row r="51" spans="3:10" s="6" customFormat="1" ht="12.75">
      <c r="C51" s="12"/>
      <c r="D51" s="12"/>
      <c r="E51" s="12"/>
      <c r="F51" s="12"/>
      <c r="G51" s="12"/>
      <c r="H51" s="12"/>
      <c r="I51" s="12"/>
      <c r="J51" s="12"/>
    </row>
    <row r="52" spans="3:10" s="6" customFormat="1" ht="12.75">
      <c r="C52" s="12"/>
      <c r="D52" s="12"/>
      <c r="E52" s="12"/>
      <c r="F52" s="12"/>
      <c r="G52" s="12"/>
      <c r="H52" s="12"/>
      <c r="I52" s="12"/>
      <c r="J52" s="12"/>
    </row>
    <row r="53" spans="3:10" s="6" customFormat="1" ht="12.75">
      <c r="C53" s="12"/>
      <c r="D53" s="12"/>
      <c r="E53" s="12"/>
      <c r="F53" s="12"/>
      <c r="G53" s="12"/>
      <c r="H53" s="12"/>
      <c r="I53" s="12"/>
      <c r="J53" s="12"/>
    </row>
    <row r="54" spans="1:10" s="6" customFormat="1" ht="12.75">
      <c r="A54" s="27"/>
      <c r="C54" s="12"/>
      <c r="D54" s="12"/>
      <c r="E54" s="12"/>
      <c r="F54" s="12"/>
      <c r="G54" s="12"/>
      <c r="H54" s="12"/>
      <c r="I54" s="12"/>
      <c r="J54" s="12"/>
    </row>
    <row r="55" spans="3:10" s="6" customFormat="1" ht="12.75">
      <c r="C55" s="12"/>
      <c r="D55" s="12"/>
      <c r="E55" s="12"/>
      <c r="F55" s="12"/>
      <c r="G55" s="12"/>
      <c r="H55" s="12"/>
      <c r="I55" s="12"/>
      <c r="J55" s="12"/>
    </row>
    <row r="56" spans="3:10" s="6" customFormat="1" ht="12.75">
      <c r="C56" s="12"/>
      <c r="D56" s="12"/>
      <c r="E56" s="12"/>
      <c r="F56" s="12"/>
      <c r="G56" s="12"/>
      <c r="H56" s="12"/>
      <c r="I56" s="12"/>
      <c r="J56" s="12"/>
    </row>
    <row r="57" spans="1:10" s="6" customFormat="1" ht="12.75">
      <c r="A57" s="27"/>
      <c r="C57" s="12"/>
      <c r="D57" s="12"/>
      <c r="E57" s="12"/>
      <c r="F57" s="12"/>
      <c r="G57" s="12"/>
      <c r="H57" s="12"/>
      <c r="I57" s="12"/>
      <c r="J57" s="12"/>
    </row>
    <row r="58" spans="3:10" ht="12.75">
      <c r="C58" s="11"/>
      <c r="D58" s="11"/>
      <c r="E58" s="11"/>
      <c r="F58" s="11"/>
      <c r="G58" s="11"/>
      <c r="H58" s="11"/>
      <c r="I58" s="11"/>
      <c r="J58" s="11"/>
    </row>
    <row r="59" spans="3:10" ht="12.75">
      <c r="C59" s="11"/>
      <c r="D59" s="11"/>
      <c r="E59" s="11"/>
      <c r="F59" s="11"/>
      <c r="G59" s="11"/>
      <c r="H59" s="11"/>
      <c r="I59" s="11"/>
      <c r="J59" s="11"/>
    </row>
    <row r="60" spans="3:10" ht="12.75"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3"/>
      <c r="C62" s="11"/>
      <c r="D62" s="11"/>
      <c r="E62" s="11"/>
      <c r="F62" s="11"/>
      <c r="G62" s="11"/>
      <c r="H62" s="11"/>
      <c r="I62" s="11"/>
      <c r="J62" s="11"/>
    </row>
    <row r="63" spans="1:10" ht="9" customHeight="1">
      <c r="A63" s="13"/>
      <c r="C63" s="11"/>
      <c r="D63" s="11"/>
      <c r="E63" s="11"/>
      <c r="F63" s="11"/>
      <c r="G63" s="11"/>
      <c r="H63" s="11"/>
      <c r="I63" s="11"/>
      <c r="J63" s="11"/>
    </row>
    <row r="64" spans="3:10" ht="12.75"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3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3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3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3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3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3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3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3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"/>
      <c r="C74" s="11"/>
      <c r="D74" s="11"/>
      <c r="E74" s="11"/>
      <c r="F74" s="11"/>
      <c r="G74" s="11"/>
      <c r="H74" s="11"/>
      <c r="I74" s="11"/>
      <c r="J74" s="11"/>
    </row>
    <row r="75" spans="3:10" ht="12.75">
      <c r="C75" s="11"/>
      <c r="D75" s="11"/>
      <c r="E75" s="11"/>
      <c r="F75" s="11"/>
      <c r="G75" s="11"/>
      <c r="H75" s="11"/>
      <c r="I75" s="11"/>
      <c r="J75" s="11"/>
    </row>
    <row r="76" spans="3:10" ht="12.75">
      <c r="C76" s="11"/>
      <c r="D76" s="11"/>
      <c r="E76" s="11"/>
      <c r="F76" s="11"/>
      <c r="G76" s="11"/>
      <c r="H76" s="11"/>
      <c r="I76" s="11"/>
      <c r="J76" s="11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" sqref="K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Vincent Law</cp:lastModifiedBy>
  <cp:lastPrinted>2006-02-27T03:08:10Z</cp:lastPrinted>
  <dcterms:created xsi:type="dcterms:W3CDTF">2003-02-13T02:13:24Z</dcterms:created>
  <dcterms:modified xsi:type="dcterms:W3CDTF">2006-02-27T03:08:41Z</dcterms:modified>
  <cp:category/>
  <cp:version/>
  <cp:contentType/>
  <cp:contentStatus/>
</cp:coreProperties>
</file>